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1. Personal\1. Wilton\3. Wiltonantonio.com\Blog articles\How long it takes to write a masters dissertation\"/>
    </mc:Choice>
  </mc:AlternateContent>
  <xr:revisionPtr revIDLastSave="0" documentId="13_ncr:1_{E0782345-D35E-4C2F-BB48-0B055319D27F}" xr6:coauthVersionLast="47" xr6:coauthVersionMax="47" xr10:uidLastSave="{00000000-0000-0000-0000-000000000000}"/>
  <bookViews>
    <workbookView xWindow="-110" yWindow="-110" windowWidth="25820" windowHeight="14020" xr2:uid="{1DB7F1DD-EC01-4A20-8D8E-CFF0B07DF73A}"/>
  </bookViews>
  <sheets>
    <sheet name="Read me" sheetId="4" r:id="rId1"/>
    <sheet name="Input" sheetId="1" r:id="rId2"/>
    <sheet name="Report - general" sheetId="11" r:id="rId3"/>
    <sheet name="Report - sections" sheetId="6" r:id="rId4"/>
    <sheet name="Report - productivity" sheetId="7" r:id="rId5"/>
    <sheet name="Report - days" sheetId="8" r:id="rId6"/>
    <sheet name="Report - locations" sheetId="9" r:id="rId7"/>
  </sheet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G4" i="1"/>
  <c r="G5" i="1"/>
  <c r="G6" i="1"/>
  <c r="G3" i="1"/>
  <c r="F3" i="1"/>
  <c r="B6" i="1"/>
  <c r="N6" i="1"/>
  <c r="N3" i="1"/>
  <c r="N4" i="1"/>
  <c r="N5" i="1"/>
  <c r="B5" i="1"/>
  <c r="B4" i="1"/>
  <c r="B3" i="1"/>
</calcChain>
</file>

<file path=xl/sharedStrings.xml><?xml version="1.0" encoding="utf-8"?>
<sst xmlns="http://schemas.openxmlformats.org/spreadsheetml/2006/main" count="159" uniqueCount="90">
  <si>
    <t>Date</t>
  </si>
  <si>
    <t>Day</t>
  </si>
  <si>
    <t>Break</t>
  </si>
  <si>
    <t>Description</t>
  </si>
  <si>
    <t>Section</t>
  </si>
  <si>
    <t>Location</t>
  </si>
  <si>
    <t>Cost</t>
  </si>
  <si>
    <t>Productivity</t>
  </si>
  <si>
    <t>Comments</t>
  </si>
  <si>
    <t>Words at start</t>
  </si>
  <si>
    <t>Words written</t>
  </si>
  <si>
    <t>Sub-section</t>
  </si>
  <si>
    <t>Work</t>
  </si>
  <si>
    <t>Home</t>
  </si>
  <si>
    <t>Good</t>
  </si>
  <si>
    <t>No</t>
  </si>
  <si>
    <t>Excellent</t>
  </si>
  <si>
    <t>Café</t>
  </si>
  <si>
    <t>Sun</t>
  </si>
  <si>
    <t>Yes</t>
  </si>
  <si>
    <t>Grand Total</t>
  </si>
  <si>
    <t>Mon</t>
  </si>
  <si>
    <t>Tue</t>
  </si>
  <si>
    <t>Sat</t>
  </si>
  <si>
    <t>Start time</t>
  </si>
  <si>
    <t>End time</t>
  </si>
  <si>
    <t>Hi amigo!</t>
  </si>
  <si>
    <t xml:space="preserve">Thanks for downloading this tracker. Hopefully, you'll gain insights into how you spend your time conducting research. </t>
  </si>
  <si>
    <t xml:space="preserve">My wish for you is to spend your time optimally :) and get that distinction. </t>
  </si>
  <si>
    <t>I've tried to make this sheet easy for you. Here are some notes to help you:</t>
  </si>
  <si>
    <t>Duration (time format)</t>
  </si>
  <si>
    <t>`</t>
  </si>
  <si>
    <t>Date and time</t>
  </si>
  <si>
    <t>Work description</t>
  </si>
  <si>
    <t>Work location</t>
  </si>
  <si>
    <t>Productivity and general comments</t>
  </si>
  <si>
    <t>Duration (hour format)</t>
  </si>
  <si>
    <t>1.</t>
  </si>
  <si>
    <t xml:space="preserve">Fill in this sheet every time you start and end your work session.  You only need to fill in the orange cells </t>
  </si>
  <si>
    <t>You only need to fill in the orange cells. The white cells are automatically calculated.</t>
  </si>
  <si>
    <t>2.</t>
  </si>
  <si>
    <t>Fill in these cells only</t>
  </si>
  <si>
    <t>Words at end</t>
  </si>
  <si>
    <t>I've described the contents of each column below:</t>
  </si>
  <si>
    <t>Nature of work</t>
  </si>
  <si>
    <t>Column</t>
  </si>
  <si>
    <t>Should this be filled in?</t>
  </si>
  <si>
    <t>Description of column</t>
  </si>
  <si>
    <t>Words at start of session</t>
  </si>
  <si>
    <t>Words at end of session</t>
  </si>
  <si>
    <r>
      <t>Self-explanatory - this is the date you are working (</t>
    </r>
    <r>
      <rPr>
        <b/>
        <sz val="11"/>
        <color theme="1"/>
        <rFont val="Calibri"/>
        <family val="2"/>
        <scheme val="minor"/>
      </rPr>
      <t>e.g. 24 Mar 2022</t>
    </r>
    <r>
      <rPr>
        <sz val="11"/>
        <color theme="1"/>
        <rFont val="Calibri"/>
        <family val="2"/>
        <scheme val="minor"/>
      </rPr>
      <t>)</t>
    </r>
  </si>
  <si>
    <r>
      <t xml:space="preserve">The day of the week (e.g. Mon). </t>
    </r>
    <r>
      <rPr>
        <b/>
        <sz val="11"/>
        <color theme="1"/>
        <rFont val="Calibri"/>
        <family val="2"/>
        <scheme val="minor"/>
      </rPr>
      <t>This is calculated automatically.</t>
    </r>
  </si>
  <si>
    <r>
      <t xml:space="preserve">Start time of your session in 24 hour format </t>
    </r>
    <r>
      <rPr>
        <b/>
        <sz val="11"/>
        <color theme="1"/>
        <rFont val="Calibri"/>
        <family val="2"/>
        <scheme val="minor"/>
      </rPr>
      <t>(e.g. 18:30)</t>
    </r>
  </si>
  <si>
    <r>
      <t xml:space="preserve">End time of your session in 24 hour format </t>
    </r>
    <r>
      <rPr>
        <b/>
        <sz val="11"/>
        <color theme="1"/>
        <rFont val="Calibri"/>
        <family val="2"/>
        <scheme val="minor"/>
      </rPr>
      <t>(eg. 18:30)</t>
    </r>
  </si>
  <si>
    <t xml:space="preserve">The duration of your break in a work session. Use this if, for example you take a short break and don't close off your work session. </t>
  </si>
  <si>
    <r>
      <t xml:space="preserve">This break duration will get deducted from the duration of work. In time format </t>
    </r>
    <r>
      <rPr>
        <b/>
        <sz val="11"/>
        <color theme="1"/>
        <rFont val="Calibri"/>
        <family val="2"/>
        <scheme val="minor"/>
      </rPr>
      <t>(e.g. 01:30 means 1 hour and 30 minutes)</t>
    </r>
  </si>
  <si>
    <r>
      <t xml:space="preserve">The duration of your work session in time format </t>
    </r>
    <r>
      <rPr>
        <b/>
        <sz val="11"/>
        <color theme="1"/>
        <rFont val="Calibri"/>
        <family val="2"/>
        <scheme val="minor"/>
      </rPr>
      <t>(e.g. 01:45 means 1 hour 45 minutes). This is calculated automatically.</t>
    </r>
  </si>
  <si>
    <r>
      <t xml:space="preserve">The duration of your work session in number format </t>
    </r>
    <r>
      <rPr>
        <b/>
        <sz val="11"/>
        <color theme="1"/>
        <rFont val="Calibri"/>
        <family val="2"/>
        <scheme val="minor"/>
      </rPr>
      <t>(e.g. 1.75 means 1 hour 45 minutes). This is calculated automatically.</t>
    </r>
  </si>
  <si>
    <t>The nature of the work. I used the following: Research, Supervisor correspondence, Administration. Use whatever you want.</t>
  </si>
  <si>
    <r>
      <t>This is the section or chapter you worked on</t>
    </r>
    <r>
      <rPr>
        <b/>
        <sz val="11"/>
        <color theme="1"/>
        <rFont val="Calibri"/>
        <family val="2"/>
        <scheme val="minor"/>
      </rPr>
      <t xml:space="preserve"> (e.g. Chapter 1 - Literature review)</t>
    </r>
  </si>
  <si>
    <r>
      <t xml:space="preserve">This is the sub-chapter you worked on. Use this if you want more detail in your reporting. </t>
    </r>
    <r>
      <rPr>
        <b/>
        <sz val="11"/>
        <color theme="1"/>
        <rFont val="Calibri"/>
        <family val="2"/>
        <scheme val="minor"/>
      </rPr>
      <t>(e.g. Health and fitness in South Africa)</t>
    </r>
  </si>
  <si>
    <r>
      <t xml:space="preserve">You can describe the topic you wrote on in more detail if you want </t>
    </r>
    <r>
      <rPr>
        <b/>
        <sz val="11"/>
        <color theme="1"/>
        <rFont val="Calibri"/>
        <family val="2"/>
        <scheme val="minor"/>
      </rPr>
      <t>(e.g. Health and fitness in Cape Town)</t>
    </r>
  </si>
  <si>
    <r>
      <t xml:space="preserve">The number of words you have at the start of your work session </t>
    </r>
    <r>
      <rPr>
        <b/>
        <sz val="11"/>
        <color theme="1"/>
        <rFont val="Calibri"/>
        <family val="2"/>
        <scheme val="minor"/>
      </rPr>
      <t>(e.g. 2500)</t>
    </r>
  </si>
  <si>
    <r>
      <t xml:space="preserve">The number of words you have at the end of your work session </t>
    </r>
    <r>
      <rPr>
        <b/>
        <sz val="11"/>
        <color theme="1"/>
        <rFont val="Calibri"/>
        <family val="2"/>
        <scheme val="minor"/>
      </rPr>
      <t>(e.g. 2700)</t>
    </r>
  </si>
  <si>
    <r>
      <t>The number of words you wrote in your session</t>
    </r>
    <r>
      <rPr>
        <b/>
        <sz val="11"/>
        <color theme="1"/>
        <rFont val="Calibri"/>
        <family val="2"/>
        <scheme val="minor"/>
      </rPr>
      <t xml:space="preserve"> (e.g. 200). This is calculated automatically.</t>
    </r>
  </si>
  <si>
    <r>
      <t xml:space="preserve">The location that you worked at </t>
    </r>
    <r>
      <rPr>
        <b/>
        <sz val="11"/>
        <color theme="1"/>
        <rFont val="Calibri"/>
        <family val="2"/>
        <scheme val="minor"/>
      </rPr>
      <t>(e.g. Office).</t>
    </r>
  </si>
  <si>
    <r>
      <t>How productive you think your session was</t>
    </r>
    <r>
      <rPr>
        <b/>
        <sz val="11"/>
        <color theme="1"/>
        <rFont val="Calibri"/>
        <family val="2"/>
        <scheme val="minor"/>
      </rPr>
      <t xml:space="preserve"> (e.g. Good). I used these 5 categories: Bad, Poor, Average, Good, Excellent.</t>
    </r>
  </si>
  <si>
    <r>
      <t>Any general comments on the session.</t>
    </r>
    <r>
      <rPr>
        <b/>
        <sz val="11"/>
        <color theme="1"/>
        <rFont val="Calibri"/>
        <family val="2"/>
        <scheme val="minor"/>
      </rPr>
      <t xml:space="preserve"> (E.g. I got distracted by a phone call). </t>
    </r>
    <r>
      <rPr>
        <sz val="11"/>
        <color theme="1"/>
        <rFont val="Calibri"/>
        <family val="2"/>
        <scheme val="minor"/>
      </rPr>
      <t>This is optional.</t>
    </r>
  </si>
  <si>
    <t>3.</t>
  </si>
  <si>
    <t>4.</t>
  </si>
  <si>
    <t>Make sure you use consistent wording for:</t>
  </si>
  <si>
    <r>
      <t xml:space="preserve">The amount of money you spent on coffee, food, snacks etc during your work session </t>
    </r>
    <r>
      <rPr>
        <b/>
        <sz val="11"/>
        <color theme="1"/>
        <rFont val="Calibri"/>
        <family val="2"/>
        <scheme val="minor"/>
      </rPr>
      <t>(e.g. R25)</t>
    </r>
    <r>
      <rPr>
        <sz val="11"/>
        <color theme="1"/>
        <rFont val="Calibri"/>
        <family val="2"/>
        <scheme val="minor"/>
      </rPr>
      <t xml:space="preserve">. </t>
    </r>
  </si>
  <si>
    <t xml:space="preserve">I've formatted it in South African Rands. You're welcome to change it to your currency. </t>
  </si>
  <si>
    <t>Chapter 1: Introduction</t>
  </si>
  <si>
    <t>Chapter 2: Literature review</t>
  </si>
  <si>
    <t>Background</t>
  </si>
  <si>
    <t>South African SMEs</t>
  </si>
  <si>
    <t>Total duration</t>
  </si>
  <si>
    <t>Total duration %</t>
  </si>
  <si>
    <t>Note: Right click on the Pivot table below and select "Refresh"</t>
  </si>
  <si>
    <t>Total cost</t>
  </si>
  <si>
    <t>Total cost (Rands)</t>
  </si>
  <si>
    <t>Average session duration (hours)</t>
  </si>
  <si>
    <t>Total duration (hours)</t>
  </si>
  <si>
    <t>No. of durations</t>
  </si>
  <si>
    <t>5.</t>
  </si>
  <si>
    <t xml:space="preserve">I've made some pivot table reports. </t>
  </si>
  <si>
    <t>6.</t>
  </si>
  <si>
    <t>Contact me if you need help</t>
  </si>
  <si>
    <t>https://wiltonantonio.com/contact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</si>
</sst>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theme="1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20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0" applyNumberFormat="1"/>
    <xf numFmtId="15" fontId="2" fillId="2" borderId="1" xfId="2" applyNumberFormat="1"/>
    <xf numFmtId="20" fontId="2" fillId="2" borderId="1" xfId="2" applyNumberFormat="1"/>
    <xf numFmtId="0" fontId="2" fillId="2" borderId="1" xfId="2"/>
    <xf numFmtId="0" fontId="0" fillId="0" borderId="0" xfId="0" quotePrefix="1" applyAlignment="1">
      <alignment horizontal="right"/>
    </xf>
    <xf numFmtId="0" fontId="3" fillId="4" borderId="0" xfId="0" applyFont="1" applyFill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pivotButton="1"/>
    <xf numFmtId="15" fontId="2" fillId="2" borderId="8" xfId="2" applyNumberFormat="1" applyBorder="1"/>
    <xf numFmtId="20" fontId="2" fillId="2" borderId="8" xfId="2" applyNumberFormat="1" applyBorder="1"/>
    <xf numFmtId="0" fontId="2" fillId="2" borderId="8" xfId="2" applyBorder="1"/>
    <xf numFmtId="164" fontId="0" fillId="0" borderId="0" xfId="0" applyNumberFormat="1"/>
    <xf numFmtId="0" fontId="4" fillId="0" borderId="0" xfId="3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Input" xfId="2" builtinId="20"/>
    <cellStyle name="Normal" xfId="0" builtinId="0"/>
  </cellStyles>
  <dxfs count="9">
    <dxf>
      <numFmt numFmtId="0" formatCode="General"/>
    </dxf>
    <dxf>
      <numFmt numFmtId="25" formatCode="hh:mm"/>
    </dxf>
    <dxf>
      <numFmt numFmtId="25" formatCode="hh:mm"/>
    </dxf>
    <dxf>
      <numFmt numFmtId="25" formatCode="hh:mm"/>
    </dxf>
    <dxf>
      <numFmt numFmtId="25" formatCode="hh:mm"/>
    </dxf>
    <dxf>
      <numFmt numFmtId="25" formatCode="hh:mm"/>
    </dxf>
    <dxf>
      <numFmt numFmtId="25" formatCode="hh:mm"/>
    </dxf>
    <dxf>
      <numFmt numFmtId="0" formatCode="General"/>
    </dxf>
    <dxf>
      <numFmt numFmtId="20" formatCode="d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[Dissertation time tracker.xlsx]Report - sections!PivotTable1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- sections'!$B$4</c:f>
              <c:strCache>
                <c:ptCount val="1"/>
                <c:pt idx="0">
                  <c:v>Total duration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93-4EAD-B0EA-525C592FBC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93-4EAD-B0EA-525C592FBC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 - sections'!$A$5:$A$7</c:f>
              <c:strCache>
                <c:ptCount val="2"/>
                <c:pt idx="0">
                  <c:v>Chapter 1: Introduction</c:v>
                </c:pt>
                <c:pt idx="1">
                  <c:v>Chapter 2: Literature review</c:v>
                </c:pt>
              </c:strCache>
            </c:strRef>
          </c:cat>
          <c:val>
            <c:numRef>
              <c:f>'Report - sections'!$B$5:$B$7</c:f>
              <c:numCache>
                <c:formatCode>0%</c:formatCode>
                <c:ptCount val="2"/>
                <c:pt idx="0">
                  <c:v>0.69594594594594594</c:v>
                </c:pt>
                <c:pt idx="1">
                  <c:v>0.30405405405405406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5-47DB-A309-4692E817418D}"/>
            </c:ext>
          </c:extLst>
        </c:ser>
        <c:ser>
          <c:idx val="1"/>
          <c:order val="1"/>
          <c:tx>
            <c:strRef>
              <c:f>'Report - sections'!$C$4</c:f>
              <c:strCache>
                <c:ptCount val="1"/>
                <c:pt idx="0">
                  <c:v>Total duration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93-4EAD-B0EA-525C592FBC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93-4EAD-B0EA-525C592FBC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 - sections'!$A$5:$A$7</c:f>
              <c:strCache>
                <c:ptCount val="2"/>
                <c:pt idx="0">
                  <c:v>Chapter 1: Introduction</c:v>
                </c:pt>
                <c:pt idx="1">
                  <c:v>Chapter 2: Literature review</c:v>
                </c:pt>
              </c:strCache>
            </c:strRef>
          </c:cat>
          <c:val>
            <c:numRef>
              <c:f>'Report - sections'!$C$5:$C$7</c:f>
              <c:numCache>
                <c:formatCode>#,##0.0</c:formatCode>
                <c:ptCount val="2"/>
                <c:pt idx="0">
                  <c:v>3.4333333333333336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5-47DB-A309-4692E817418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[Dissertation time tracker.xlsx]Report - productivity!PivotTable1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- productivity'!$B$4</c:f>
              <c:strCache>
                <c:ptCount val="1"/>
                <c:pt idx="0">
                  <c:v>Total duration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A-43FC-95C3-97C16583BD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3A-43FC-95C3-97C16583BD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 - productivity'!$A$5:$A$7</c:f>
              <c:strCache>
                <c:ptCount val="2"/>
                <c:pt idx="0">
                  <c:v>Excellent</c:v>
                </c:pt>
                <c:pt idx="1">
                  <c:v>Good</c:v>
                </c:pt>
              </c:strCache>
            </c:strRef>
          </c:cat>
          <c:val>
            <c:numRef>
              <c:f>'Report - productivity'!$B$5:$B$7</c:f>
              <c:numCache>
                <c:formatCode>0%</c:formatCode>
                <c:ptCount val="2"/>
                <c:pt idx="0">
                  <c:v>0.20270270270270269</c:v>
                </c:pt>
                <c:pt idx="1">
                  <c:v>0.79729729729729726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3A-43FC-95C3-97C16583BD73}"/>
            </c:ext>
          </c:extLst>
        </c:ser>
        <c:ser>
          <c:idx val="1"/>
          <c:order val="1"/>
          <c:tx>
            <c:strRef>
              <c:f>'Report - productivity'!$C$4</c:f>
              <c:strCache>
                <c:ptCount val="1"/>
                <c:pt idx="0">
                  <c:v>Total duration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3A-43FC-95C3-97C16583BD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3A-43FC-95C3-97C16583BD73}"/>
              </c:ext>
            </c:extLst>
          </c:dPt>
          <c:cat>
            <c:strRef>
              <c:f>'Report - productivity'!$A$5:$A$7</c:f>
              <c:strCache>
                <c:ptCount val="2"/>
                <c:pt idx="0">
                  <c:v>Excellent</c:v>
                </c:pt>
                <c:pt idx="1">
                  <c:v>Good</c:v>
                </c:pt>
              </c:strCache>
            </c:strRef>
          </c:cat>
          <c:val>
            <c:numRef>
              <c:f>'Report - productivity'!$C$5:$C$7</c:f>
              <c:numCache>
                <c:formatCode>#,##0.0</c:formatCode>
                <c:ptCount val="2"/>
                <c:pt idx="0">
                  <c:v>1</c:v>
                </c:pt>
                <c:pt idx="1">
                  <c:v>3.9333333333333336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3A-43FC-95C3-97C16583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[Dissertation time tracker.xlsx]Report - days!PivotTable1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- days'!$B$4</c:f>
              <c:strCache>
                <c:ptCount val="1"/>
                <c:pt idx="0">
                  <c:v>Total duration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1B-456A-8D72-C675FB3F3B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1B-456A-8D72-C675FB3F3B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8-4881-AB43-CAC0E3B6D6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8-4881-AB43-CAC0E3B6D6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 - days'!$A$5:$A$9</c:f>
              <c:strCache>
                <c:ptCount val="4"/>
                <c:pt idx="0">
                  <c:v>Mon</c:v>
                </c:pt>
                <c:pt idx="1">
                  <c:v>Tue</c:v>
                </c:pt>
                <c:pt idx="2">
                  <c:v>Sat</c:v>
                </c:pt>
                <c:pt idx="3">
                  <c:v>Sun</c:v>
                </c:pt>
              </c:strCache>
            </c:strRef>
          </c:cat>
          <c:val>
            <c:numRef>
              <c:f>'Report - days'!$B$5:$B$9</c:f>
              <c:numCache>
                <c:formatCode>0%</c:formatCode>
                <c:ptCount val="4"/>
                <c:pt idx="0">
                  <c:v>0.20270270270270269</c:v>
                </c:pt>
                <c:pt idx="1">
                  <c:v>0.30405405405405406</c:v>
                </c:pt>
                <c:pt idx="2">
                  <c:v>0.29054054054054052</c:v>
                </c:pt>
                <c:pt idx="3">
                  <c:v>0.20270270270270269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1B-456A-8D72-C675FB3F3B17}"/>
            </c:ext>
          </c:extLst>
        </c:ser>
        <c:ser>
          <c:idx val="1"/>
          <c:order val="1"/>
          <c:tx>
            <c:strRef>
              <c:f>'Report - days'!$C$4</c:f>
              <c:strCache>
                <c:ptCount val="1"/>
                <c:pt idx="0">
                  <c:v>Total duration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61B-456A-8D72-C675FB3F3B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61B-456A-8D72-C675FB3F3B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8-4881-AB43-CAC0E3B6D6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8-4881-AB43-CAC0E3B6D63F}"/>
              </c:ext>
            </c:extLst>
          </c:dPt>
          <c:cat>
            <c:strRef>
              <c:f>'Report - days'!$A$5:$A$9</c:f>
              <c:strCache>
                <c:ptCount val="4"/>
                <c:pt idx="0">
                  <c:v>Mon</c:v>
                </c:pt>
                <c:pt idx="1">
                  <c:v>Tue</c:v>
                </c:pt>
                <c:pt idx="2">
                  <c:v>Sat</c:v>
                </c:pt>
                <c:pt idx="3">
                  <c:v>Sun</c:v>
                </c:pt>
              </c:strCache>
            </c:strRef>
          </c:cat>
          <c:val>
            <c:numRef>
              <c:f>'Report - days'!$C$5:$C$9</c:f>
              <c:numCache>
                <c:formatCode>#,##0.0</c:formatCode>
                <c:ptCount val="4"/>
                <c:pt idx="0">
                  <c:v>1</c:v>
                </c:pt>
                <c:pt idx="1">
                  <c:v>1.5</c:v>
                </c:pt>
                <c:pt idx="2">
                  <c:v>1.4333333333333333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1B-456A-8D72-C675FB3F3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[Dissertation time tracker.xlsx]Report - locations!PivotTable1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- locations'!$B$4</c:f>
              <c:strCache>
                <c:ptCount val="1"/>
                <c:pt idx="0">
                  <c:v>Total duration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6-484D-B1BC-4A07BA6F98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46-484D-B1BC-4A07BA6F98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46-484D-B1BC-4A07BA6F98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46-484D-B1BC-4A07BA6F98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 - locations'!$A$5:$A$7</c:f>
              <c:strCache>
                <c:ptCount val="2"/>
                <c:pt idx="0">
                  <c:v>Café</c:v>
                </c:pt>
                <c:pt idx="1">
                  <c:v>Home</c:v>
                </c:pt>
              </c:strCache>
            </c:strRef>
          </c:cat>
          <c:val>
            <c:numRef>
              <c:f>'Report - locations'!$B$5:$B$7</c:f>
              <c:numCache>
                <c:formatCode>0%</c:formatCode>
                <c:ptCount val="2"/>
                <c:pt idx="0">
                  <c:v>0.50675675675675669</c:v>
                </c:pt>
                <c:pt idx="1">
                  <c:v>0.49324324324324326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46-484D-B1BC-4A07BA6F981B}"/>
            </c:ext>
          </c:extLst>
        </c:ser>
        <c:ser>
          <c:idx val="1"/>
          <c:order val="1"/>
          <c:tx>
            <c:strRef>
              <c:f>'Report - locations'!$C$4</c:f>
              <c:strCache>
                <c:ptCount val="1"/>
                <c:pt idx="0">
                  <c:v>Total duration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246-484D-B1BC-4A07BA6F98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246-484D-B1BC-4A07BA6F98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246-484D-B1BC-4A07BA6F98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246-484D-B1BC-4A07BA6F981B}"/>
              </c:ext>
            </c:extLst>
          </c:dPt>
          <c:cat>
            <c:strRef>
              <c:f>'Report - locations'!$A$5:$A$7</c:f>
              <c:strCache>
                <c:ptCount val="2"/>
                <c:pt idx="0">
                  <c:v>Café</c:v>
                </c:pt>
                <c:pt idx="1">
                  <c:v>Home</c:v>
                </c:pt>
              </c:strCache>
            </c:strRef>
          </c:cat>
          <c:val>
            <c:numRef>
              <c:f>'Report - locations'!$C$5:$C$7</c:f>
              <c:numCache>
                <c:formatCode>#,##0.0</c:formatCode>
                <c:ptCount val="2"/>
                <c:pt idx="0">
                  <c:v>2.5</c:v>
                </c:pt>
                <c:pt idx="1">
                  <c:v>2.4333333333333336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246-484D-B1BC-4A07BA6F981B}"/>
            </c:ext>
          </c:extLst>
        </c:ser>
        <c:ser>
          <c:idx val="2"/>
          <c:order val="2"/>
          <c:tx>
            <c:strRef>
              <c:f>'Report - locations'!$D$4</c:f>
              <c:strCache>
                <c:ptCount val="1"/>
                <c:pt idx="0">
                  <c:v>Total cost (Rands)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48F-4255-9A84-28886C84E8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48F-4255-9A84-28886C84E8D9}"/>
              </c:ext>
            </c:extLst>
          </c:dPt>
          <c:cat>
            <c:strRef>
              <c:f>'Report - locations'!$A$5:$A$7</c:f>
              <c:strCache>
                <c:ptCount val="2"/>
                <c:pt idx="0">
                  <c:v>Café</c:v>
                </c:pt>
                <c:pt idx="1">
                  <c:v>Home</c:v>
                </c:pt>
              </c:strCache>
            </c:strRef>
          </c:cat>
          <c:val>
            <c:numRef>
              <c:f>'Report - locations'!$D$5:$D$7</c:f>
              <c:numCache>
                <c:formatCode>#,##0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246-484D-B1BC-4A07BA6F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</xdr:row>
      <xdr:rowOff>12700</xdr:rowOff>
    </xdr:from>
    <xdr:to>
      <xdr:col>12</xdr:col>
      <xdr:colOff>317500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382530-A082-C133-0B46-172DE6E0C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</xdr:row>
      <xdr:rowOff>12700</xdr:rowOff>
    </xdr:from>
    <xdr:to>
      <xdr:col>12</xdr:col>
      <xdr:colOff>317500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46A281-6E18-4E6C-8FC5-A8E8918FC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</xdr:row>
      <xdr:rowOff>12700</xdr:rowOff>
    </xdr:from>
    <xdr:to>
      <xdr:col>12</xdr:col>
      <xdr:colOff>317500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45A5B5-5913-4FC7-8B8C-A232C4058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</xdr:row>
      <xdr:rowOff>12700</xdr:rowOff>
    </xdr:from>
    <xdr:to>
      <xdr:col>12</xdr:col>
      <xdr:colOff>317500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162A69-936D-4C13-90EF-588679B7F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ton Antonio" refreshedDate="44936.485731944442" createdVersion="8" refreshedVersion="8" minRefreshableVersion="3" recordCount="4" xr:uid="{D6A9E82C-4FD0-48ED-A649-C41299C5D998}">
  <cacheSource type="worksheet">
    <worksheetSource name="Table28"/>
  </cacheSource>
  <cacheFields count="18">
    <cacheField name="Date" numFmtId="15">
      <sharedItems containsSemiMixedTypes="0" containsNonDate="0" containsDate="1" containsString="0" minDate="2023-01-07T00:00:00" maxDate="2023-01-11T00:00:00"/>
    </cacheField>
    <cacheField name="Day" numFmtId="0">
      <sharedItems count="4">
        <s v="Sat"/>
        <s v="Sun"/>
        <s v="Mon"/>
        <s v="Tue"/>
      </sharedItems>
    </cacheField>
    <cacheField name="Start time" numFmtId="20">
      <sharedItems containsSemiMixedTypes="0" containsNonDate="0" containsDate="1" containsString="0" minDate="1899-12-30T10:00:00" maxDate="1899-12-30T19:45:00"/>
    </cacheField>
    <cacheField name="End time" numFmtId="20">
      <sharedItems containsSemiMixedTypes="0" containsNonDate="0" containsDate="1" containsString="0" minDate="1899-12-30T12:00:00" maxDate="1899-12-30T20:45:00"/>
    </cacheField>
    <cacheField name="Break" numFmtId="20">
      <sharedItems containsSemiMixedTypes="0" containsNonDate="0" containsDate="1" containsString="0" minDate="1899-12-30T00:00:00" maxDate="1899-12-30T00:30:00"/>
    </cacheField>
    <cacheField name="Duration (hour format)" numFmtId="43">
      <sharedItems containsSemiMixedTypes="0" containsString="0" containsNumber="1" minValue="1" maxValue="1.5" count="3">
        <n v="1.4333333333333333"/>
        <n v="1"/>
        <n v="1.5"/>
      </sharedItems>
    </cacheField>
    <cacheField name="Duration (time format)" numFmtId="20">
      <sharedItems containsSemiMixedTypes="0" containsNonDate="0" containsDate="1" containsString="0" minDate="1899-12-30T01:00:00" maxDate="1899-12-30T01:30:00"/>
    </cacheField>
    <cacheField name="Nature of work" numFmtId="20">
      <sharedItems count="1">
        <s v="Work"/>
      </sharedItems>
    </cacheField>
    <cacheField name="Section" numFmtId="0">
      <sharedItems count="5">
        <s v="Chapter 1: Introduction"/>
        <s v="Chapter 2: Literature review"/>
        <s v="Setting up an action plan" u="1"/>
        <s v="Brainstorming on possible topics" u="1"/>
        <s v="Starting off with proposal" u="1"/>
      </sharedItems>
    </cacheField>
    <cacheField name="Sub-section" numFmtId="0">
      <sharedItems/>
    </cacheField>
    <cacheField name="Description" numFmtId="0">
      <sharedItems containsNonDate="0" containsString="0" containsBlank="1"/>
    </cacheField>
    <cacheField name="Words at start" numFmtId="0">
      <sharedItems containsSemiMixedTypes="0" containsString="0" containsNumber="1" containsInteger="1" minValue="0" maxValue="900"/>
    </cacheField>
    <cacheField name="Words at end" numFmtId="0">
      <sharedItems containsSemiMixedTypes="0" containsString="0" containsNumber="1" containsInteger="1" minValue="500" maxValue="1250"/>
    </cacheField>
    <cacheField name="Words written" numFmtId="0">
      <sharedItems containsSemiMixedTypes="0" containsString="0" containsNumber="1" containsInteger="1" minValue="50" maxValue="500"/>
    </cacheField>
    <cacheField name="Location" numFmtId="0">
      <sharedItems count="2">
        <s v="Home"/>
        <s v="Café"/>
      </sharedItems>
    </cacheField>
    <cacheField name="Cost" numFmtId="0">
      <sharedItems containsSemiMixedTypes="0" containsString="0" containsNumber="1" containsInteger="1" minValue="0" maxValue="50"/>
    </cacheField>
    <cacheField name="Productivity" numFmtId="0">
      <sharedItems count="2">
        <s v="Good"/>
        <s v="Excellent"/>
      </sharedItems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d v="2023-01-07T00:00:00"/>
    <x v="0"/>
    <d v="1899-12-30T18:00:00"/>
    <d v="1899-12-30T19:45:00"/>
    <d v="1899-12-30T00:19:00"/>
    <x v="0"/>
    <d v="1899-12-30T01:26:00"/>
    <x v="0"/>
    <x v="0"/>
    <s v="Background"/>
    <m/>
    <n v="0"/>
    <n v="500"/>
    <n v="500"/>
    <x v="0"/>
    <n v="0"/>
    <x v="0"/>
    <m/>
  </r>
  <r>
    <d v="2023-01-08T00:00:00"/>
    <x v="1"/>
    <d v="1899-12-30T19:45:00"/>
    <d v="1899-12-30T20:45:00"/>
    <d v="1899-12-30T00:00:00"/>
    <x v="1"/>
    <d v="1899-12-30T01:00:00"/>
    <x v="0"/>
    <x v="0"/>
    <s v="Background"/>
    <m/>
    <n v="500"/>
    <n v="550"/>
    <n v="50"/>
    <x v="1"/>
    <n v="50"/>
    <x v="1"/>
    <m/>
  </r>
  <r>
    <d v="2023-01-09T00:00:00"/>
    <x v="2"/>
    <d v="1899-12-30T18:00:00"/>
    <d v="1899-12-30T19:00:00"/>
    <d v="1899-12-30T00:00:00"/>
    <x v="1"/>
    <d v="1899-12-30T01:00:00"/>
    <x v="0"/>
    <x v="0"/>
    <s v="Background"/>
    <m/>
    <n v="550"/>
    <n v="900"/>
    <n v="350"/>
    <x v="0"/>
    <n v="0"/>
    <x v="0"/>
    <m/>
  </r>
  <r>
    <d v="2023-01-10T00:00:00"/>
    <x v="3"/>
    <d v="1899-12-30T10:00:00"/>
    <d v="1899-12-30T12:00:00"/>
    <d v="1899-12-30T00:30:00"/>
    <x v="2"/>
    <d v="1899-12-30T01:30:00"/>
    <x v="0"/>
    <x v="1"/>
    <s v="South African SMEs"/>
    <m/>
    <n v="900"/>
    <n v="1250"/>
    <n v="350"/>
    <x v="1"/>
    <n v="5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E89112-5DCA-49F7-8061-6A22814C303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Section">
  <location ref="A4:E6" firstHeaderRow="0" firstDataRow="1" firstDataCol="1"/>
  <pivotFields count="18">
    <pivotField numFmtId="15" showAll="0"/>
    <pivotField showAll="0"/>
    <pivotField numFmtId="20" showAll="0"/>
    <pivotField numFmtId="20" showAll="0"/>
    <pivotField showAll="0"/>
    <pivotField dataField="1" numFmtId="43" showAll="0"/>
    <pivotField numFmtId="20" showAll="0"/>
    <pivotField axis="axisRow" showAll="0">
      <items count="2">
        <item x="0"/>
        <item t="default"/>
      </items>
    </pivotField>
    <pivotField showAll="0">
      <items count="6">
        <item m="1" x="3"/>
        <item m="1" x="2"/>
        <item m="1"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7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. of durations" fld="5" subtotal="count" baseField="7" baseItem="0" numFmtId="3"/>
    <dataField name="Total duration (hours)" fld="5" baseField="8" baseItem="3" numFmtId="164"/>
    <dataField name="Average session duration (hours)" fld="5" subtotal="average" baseField="7" baseItem="0" numFmtId="164"/>
    <dataField name="Total cost" fld="15" baseField="7" baseItem="0" numFmtId="3"/>
  </dataFields>
  <chartFormats count="1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2259C9-DA20-4EBA-8ABE-12B55F474F6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 rowHeaderCaption="Section">
  <location ref="A4:C7" firstHeaderRow="0" firstDataRow="1" firstDataCol="1"/>
  <pivotFields count="18">
    <pivotField numFmtId="15" showAll="0"/>
    <pivotField showAll="0"/>
    <pivotField numFmtId="20" showAll="0"/>
    <pivotField numFmtId="20" showAll="0"/>
    <pivotField showAll="0"/>
    <pivotField dataField="1" numFmtId="43" showAll="0"/>
    <pivotField numFmtId="20" showAll="0"/>
    <pivotField showAll="0"/>
    <pivotField axis="axisRow" showAll="0">
      <items count="6">
        <item m="1" x="3"/>
        <item m="1" x="2"/>
        <item m="1"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duration %" fld="5" showDataAs="percentOfTotal" baseField="8" baseItem="3" numFmtId="9"/>
    <dataField name="Total duration" fld="5" baseField="8" baseItem="3" numFmtId="164"/>
  </dataFields>
  <chartFormats count="6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1"/>
          </reference>
          <reference field="8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1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9D76-75FB-4698-B464-B41DB162165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Section">
  <location ref="A4:C7" firstHeaderRow="0" firstDataRow="1" firstDataCol="1"/>
  <pivotFields count="18">
    <pivotField numFmtId="15" showAll="0"/>
    <pivotField showAll="0"/>
    <pivotField numFmtId="20" showAll="0"/>
    <pivotField numFmtId="20" showAll="0"/>
    <pivotField showAll="0"/>
    <pivotField dataField="1" numFmtId="43" showAll="0"/>
    <pivotField numFmtId="20" showAll="0"/>
    <pivotField showAll="0"/>
    <pivotField showAll="0">
      <items count="6">
        <item m="1" x="3"/>
        <item m="1" x="2"/>
        <item m="1"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duration %" fld="5" showDataAs="percentOfTotal" baseField="8" baseItem="3" numFmtId="9"/>
    <dataField name="Total duration" fld="5" baseField="8" baseItem="3" numFmtId="164"/>
  </dataFields>
  <chartFormats count="4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9F03B9-AD3E-4F3C-B25C-B7D32A1E2E4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Section">
  <location ref="A4:C9" firstHeaderRow="0" firstDataRow="1" firstDataCol="1"/>
  <pivotFields count="18">
    <pivotField numFmtId="15" showAll="0"/>
    <pivotField axis="axisRow" showAll="0">
      <items count="5">
        <item x="2"/>
        <item x="3"/>
        <item x="0"/>
        <item x="1"/>
        <item t="default"/>
      </items>
    </pivotField>
    <pivotField numFmtId="20" showAll="0"/>
    <pivotField numFmtId="20" showAll="0"/>
    <pivotField showAll="0"/>
    <pivotField dataField="1" numFmtId="43" showAll="0"/>
    <pivotField numFmtId="20" showAll="0"/>
    <pivotField showAll="0"/>
    <pivotField showAll="0">
      <items count="6">
        <item m="1" x="3"/>
        <item m="1" x="2"/>
        <item m="1"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duration %" fld="5" showDataAs="percentOfTotal" baseField="8" baseItem="3" numFmtId="9"/>
    <dataField name="Total duration" fld="5" baseField="8" baseItem="3" numFmtId="164"/>
  </dataFields>
  <chartFormats count="6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D2FF92-397A-4D8F-A942-A161689A9DE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Section">
  <location ref="A4:D7" firstHeaderRow="0" firstDataRow="1" firstDataCol="1"/>
  <pivotFields count="18">
    <pivotField numFmtId="15" showAll="0"/>
    <pivotField showAll="0">
      <items count="5">
        <item x="2"/>
        <item x="3"/>
        <item x="0"/>
        <item x="1"/>
        <item t="default"/>
      </items>
    </pivotField>
    <pivotField numFmtId="20" showAll="0"/>
    <pivotField numFmtId="20" showAll="0"/>
    <pivotField showAll="0"/>
    <pivotField dataField="1" numFmtId="43" showAll="0"/>
    <pivotField numFmtId="20" showAll="0"/>
    <pivotField showAll="0"/>
    <pivotField showAll="0">
      <items count="6">
        <item m="1" x="3"/>
        <item m="1" x="2"/>
        <item m="1"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dataField="1" showAll="0"/>
    <pivotField showAll="0">
      <items count="3">
        <item x="1"/>
        <item x="0"/>
        <item t="default"/>
      </items>
    </pivotField>
    <pivotField showAll="0"/>
  </pivotFields>
  <rowFields count="1">
    <field x="14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duration %" fld="5" showDataAs="percentOfTotal" baseField="8" baseItem="3" numFmtId="9"/>
    <dataField name="Total duration" fld="5" baseField="8" baseItem="3" numFmtId="164"/>
    <dataField name="Total cost (Rands)" fld="15" baseField="14" baseItem="0" numFmtId="3"/>
  </dataFields>
  <chartFormats count="9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C6E029-3CF3-4739-A338-8A0A9DC1335D}" name="Table28" displayName="Table28" ref="A2:R6" totalsRowShown="0">
  <autoFilter ref="A2:R6" xr:uid="{7C02E153-D3BE-4EC5-8EAC-1F304ED0BD16}"/>
  <tableColumns count="18">
    <tableColumn id="1" xr3:uid="{AF40DA95-897F-499B-A549-5EAC3A2FE0C1}" name="Date" dataDxfId="8" dataCellStyle="Input"/>
    <tableColumn id="2" xr3:uid="{B6E2E9F3-55D3-4C60-8BD8-5C88ED5131B4}" name="Day" dataDxfId="7">
      <calculatedColumnFormula>TEXT(A3,"ddd")</calculatedColumnFormula>
    </tableColumn>
    <tableColumn id="3" xr3:uid="{831BE547-9DF0-40ED-A11C-5CF97515B8D2}" name="Start time" dataDxfId="6" dataCellStyle="Input"/>
    <tableColumn id="4" xr3:uid="{3FF72BF5-EBFD-48E4-851B-7AD374F9D362}" name="End time" dataDxfId="5" dataCellStyle="Input"/>
    <tableColumn id="12" xr3:uid="{47DAD544-92D1-46C3-A90C-8D53A8EC6E03}" name="Break" dataDxfId="4" dataCellStyle="Input"/>
    <tableColumn id="21" xr3:uid="{73A9051E-FD57-40BB-BC04-BD51164E40E1}" name="Duration (hour format)" dataDxfId="3" dataCellStyle="Comma">
      <calculatedColumnFormula>HOUR(Table28[[#This Row],[Duration (time format)]])+MINUTE(Table28[[#This Row],[Duration (time format)]])/60</calculatedColumnFormula>
    </tableColumn>
    <tableColumn id="5" xr3:uid="{89604B33-F37E-43ED-8C6C-388CD4A728FA}" name="Duration (time format)" dataDxfId="2">
      <calculatedColumnFormula>D3-C3-Table28[[#This Row],[Break]]</calculatedColumnFormula>
    </tableColumn>
    <tableColumn id="6" xr3:uid="{4CE20BF3-3481-4494-BA74-B27CE538F5B6}" name="Nature of work" dataDxfId="1" dataCellStyle="Input"/>
    <tableColumn id="7" xr3:uid="{46F0E8AD-C37B-4D1D-9A7B-66D57B306037}" name="Section" dataCellStyle="Input"/>
    <tableColumn id="24" xr3:uid="{80D93A19-985F-4CE5-A180-FDCB4B8DAD55}" name="Sub-section" dataCellStyle="Input"/>
    <tableColumn id="15" xr3:uid="{B19E5531-4FEE-4CAA-876D-411BE5D342E4}" name="Description" dataCellStyle="Input"/>
    <tableColumn id="16" xr3:uid="{053D9A7F-BBCC-4BE3-B4A8-DEDBDEFF47CB}" name="Words at start" dataCellStyle="Input"/>
    <tableColumn id="25" xr3:uid="{75241ABC-F2EC-4513-B3DA-7F593B9DEE0C}" name="Words at end" dataCellStyle="Input"/>
    <tableColumn id="17" xr3:uid="{D27D57E3-C996-4031-A020-F41CBD0D60EB}" name="Words written" dataDxfId="0">
      <calculatedColumnFormula>Table28[[#This Row],[Words at end]]-Table28[[#This Row],[Words at start]]</calculatedColumnFormula>
    </tableColumn>
    <tableColumn id="9" xr3:uid="{740CEEED-933E-492C-996B-645EC4079C0F}" name="Location" dataCellStyle="Input"/>
    <tableColumn id="10" xr3:uid="{B80D71A8-F0B4-47EE-8C54-33C55EF57597}" name="Cost" dataCellStyle="Input"/>
    <tableColumn id="13" xr3:uid="{8211B410-2C1F-48C6-8C77-EA78671EE8C6}" name="Productivity" dataCellStyle="Input"/>
    <tableColumn id="14" xr3:uid="{97CC9301-A32E-4DAC-BFAA-0E0383B53878}" name="Comments" dataCellStyle="Inpu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iltonantonio.com/contac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1608-FC4C-4FDC-BAE3-1105AAAC337E}">
  <dimension ref="A1:E43"/>
  <sheetViews>
    <sheetView showGridLines="0" tabSelected="1" workbookViewId="0">
      <selection activeCell="E43" sqref="E43"/>
    </sheetView>
  </sheetViews>
  <sheetFormatPr defaultRowHeight="14.5" x14ac:dyDescent="0.35"/>
  <cols>
    <col min="2" max="2" width="22.26953125" customWidth="1"/>
    <col min="3" max="3" width="20.1796875" bestFit="1" customWidth="1"/>
  </cols>
  <sheetData>
    <row r="1" spans="1:5" x14ac:dyDescent="0.35">
      <c r="A1" t="s">
        <v>26</v>
      </c>
    </row>
    <row r="3" spans="1:5" x14ac:dyDescent="0.35">
      <c r="A3" t="s">
        <v>27</v>
      </c>
    </row>
    <row r="5" spans="1:5" x14ac:dyDescent="0.35">
      <c r="A5" t="s">
        <v>28</v>
      </c>
    </row>
    <row r="7" spans="1:5" x14ac:dyDescent="0.35">
      <c r="A7" t="s">
        <v>29</v>
      </c>
    </row>
    <row r="9" spans="1:5" x14ac:dyDescent="0.35">
      <c r="A9" s="9" t="s">
        <v>37</v>
      </c>
      <c r="B9" t="s">
        <v>38</v>
      </c>
    </row>
    <row r="10" spans="1:5" x14ac:dyDescent="0.35">
      <c r="A10" s="9"/>
    </row>
    <row r="11" spans="1:5" x14ac:dyDescent="0.35">
      <c r="A11" s="9" t="s">
        <v>40</v>
      </c>
      <c r="B11" t="s">
        <v>39</v>
      </c>
    </row>
    <row r="12" spans="1:5" x14ac:dyDescent="0.35">
      <c r="A12" s="9"/>
      <c r="B12" s="8" t="s">
        <v>41</v>
      </c>
    </row>
    <row r="13" spans="1:5" x14ac:dyDescent="0.35">
      <c r="A13" s="9"/>
    </row>
    <row r="14" spans="1:5" x14ac:dyDescent="0.35">
      <c r="A14" s="9" t="s">
        <v>68</v>
      </c>
      <c r="B14" t="s">
        <v>43</v>
      </c>
    </row>
    <row r="15" spans="1:5" ht="5.5" customHeight="1" x14ac:dyDescent="0.35">
      <c r="A15" s="9"/>
    </row>
    <row r="16" spans="1:5" x14ac:dyDescent="0.35">
      <c r="A16" s="9"/>
      <c r="B16" s="13" t="s">
        <v>45</v>
      </c>
      <c r="C16" s="13" t="s">
        <v>46</v>
      </c>
      <c r="D16" s="13" t="s">
        <v>47</v>
      </c>
      <c r="E16" s="13"/>
    </row>
    <row r="17" spans="1:4" x14ac:dyDescent="0.35">
      <c r="A17" s="9"/>
      <c r="B17" s="10" t="s">
        <v>0</v>
      </c>
      <c r="C17" s="11" t="s">
        <v>19</v>
      </c>
      <c r="D17" t="s">
        <v>50</v>
      </c>
    </row>
    <row r="18" spans="1:4" x14ac:dyDescent="0.35">
      <c r="A18" s="9"/>
      <c r="B18" s="10" t="s">
        <v>1</v>
      </c>
      <c r="C18" s="12" t="s">
        <v>15</v>
      </c>
      <c r="D18" t="s">
        <v>51</v>
      </c>
    </row>
    <row r="19" spans="1:4" x14ac:dyDescent="0.35">
      <c r="A19" s="9"/>
      <c r="B19" s="10" t="s">
        <v>24</v>
      </c>
      <c r="C19" s="11" t="s">
        <v>19</v>
      </c>
      <c r="D19" t="s">
        <v>52</v>
      </c>
    </row>
    <row r="20" spans="1:4" x14ac:dyDescent="0.35">
      <c r="A20" s="9"/>
      <c r="B20" s="10" t="s">
        <v>25</v>
      </c>
      <c r="C20" s="11" t="s">
        <v>19</v>
      </c>
      <c r="D20" t="s">
        <v>53</v>
      </c>
    </row>
    <row r="21" spans="1:4" x14ac:dyDescent="0.35">
      <c r="A21" s="9"/>
      <c r="B21" s="10" t="s">
        <v>2</v>
      </c>
      <c r="C21" s="11" t="s">
        <v>19</v>
      </c>
      <c r="D21" t="s">
        <v>54</v>
      </c>
    </row>
    <row r="22" spans="1:4" x14ac:dyDescent="0.35">
      <c r="A22" s="9"/>
      <c r="D22" t="s">
        <v>55</v>
      </c>
    </row>
    <row r="23" spans="1:4" x14ac:dyDescent="0.35">
      <c r="A23" s="9"/>
      <c r="B23" s="10" t="s">
        <v>36</v>
      </c>
      <c r="C23" s="12" t="s">
        <v>15</v>
      </c>
      <c r="D23" t="s">
        <v>56</v>
      </c>
    </row>
    <row r="24" spans="1:4" x14ac:dyDescent="0.35">
      <c r="A24" s="9"/>
      <c r="B24" s="10" t="s">
        <v>30</v>
      </c>
      <c r="C24" s="12" t="s">
        <v>15</v>
      </c>
      <c r="D24" t="s">
        <v>57</v>
      </c>
    </row>
    <row r="25" spans="1:4" x14ac:dyDescent="0.35">
      <c r="A25" s="9"/>
      <c r="B25" s="10" t="s">
        <v>44</v>
      </c>
      <c r="C25" s="11" t="s">
        <v>19</v>
      </c>
      <c r="D25" t="s">
        <v>58</v>
      </c>
    </row>
    <row r="26" spans="1:4" x14ac:dyDescent="0.35">
      <c r="A26" s="9"/>
      <c r="B26" s="10" t="s">
        <v>4</v>
      </c>
      <c r="C26" s="11" t="s">
        <v>19</v>
      </c>
      <c r="D26" t="s">
        <v>59</v>
      </c>
    </row>
    <row r="27" spans="1:4" x14ac:dyDescent="0.35">
      <c r="A27" s="9"/>
      <c r="B27" s="10" t="s">
        <v>11</v>
      </c>
      <c r="C27" s="11" t="s">
        <v>19</v>
      </c>
      <c r="D27" t="s">
        <v>60</v>
      </c>
    </row>
    <row r="28" spans="1:4" x14ac:dyDescent="0.35">
      <c r="A28" s="9"/>
      <c r="B28" s="10" t="s">
        <v>3</v>
      </c>
      <c r="C28" s="11" t="s">
        <v>19</v>
      </c>
      <c r="D28" t="s">
        <v>61</v>
      </c>
    </row>
    <row r="29" spans="1:4" x14ac:dyDescent="0.35">
      <c r="A29" s="9"/>
      <c r="B29" s="10" t="s">
        <v>48</v>
      </c>
      <c r="C29" s="11" t="s">
        <v>19</v>
      </c>
      <c r="D29" t="s">
        <v>62</v>
      </c>
    </row>
    <row r="30" spans="1:4" x14ac:dyDescent="0.35">
      <c r="A30" s="9"/>
      <c r="B30" s="10" t="s">
        <v>49</v>
      </c>
      <c r="C30" s="11" t="s">
        <v>19</v>
      </c>
      <c r="D30" t="s">
        <v>63</v>
      </c>
    </row>
    <row r="31" spans="1:4" x14ac:dyDescent="0.35">
      <c r="A31" s="9"/>
      <c r="B31" s="10" t="s">
        <v>10</v>
      </c>
      <c r="C31" s="12" t="s">
        <v>15</v>
      </c>
      <c r="D31" t="s">
        <v>64</v>
      </c>
    </row>
    <row r="32" spans="1:4" x14ac:dyDescent="0.35">
      <c r="A32" s="9"/>
      <c r="B32" s="10" t="s">
        <v>5</v>
      </c>
      <c r="C32" s="11" t="s">
        <v>19</v>
      </c>
      <c r="D32" t="s">
        <v>65</v>
      </c>
    </row>
    <row r="33" spans="1:4" x14ac:dyDescent="0.35">
      <c r="A33" s="9"/>
      <c r="B33" s="10" t="s">
        <v>6</v>
      </c>
      <c r="C33" s="11" t="s">
        <v>19</v>
      </c>
      <c r="D33" t="s">
        <v>71</v>
      </c>
    </row>
    <row r="34" spans="1:4" x14ac:dyDescent="0.35">
      <c r="A34" s="9"/>
      <c r="B34" s="10"/>
      <c r="C34" s="11"/>
      <c r="D34" t="s">
        <v>72</v>
      </c>
    </row>
    <row r="35" spans="1:4" x14ac:dyDescent="0.35">
      <c r="B35" s="10" t="s">
        <v>7</v>
      </c>
      <c r="C35" s="11" t="s">
        <v>19</v>
      </c>
      <c r="D35" t="s">
        <v>66</v>
      </c>
    </row>
    <row r="36" spans="1:4" x14ac:dyDescent="0.35">
      <c r="B36" s="10" t="s">
        <v>8</v>
      </c>
      <c r="C36" s="11" t="s">
        <v>19</v>
      </c>
      <c r="D36" t="s">
        <v>67</v>
      </c>
    </row>
    <row r="38" spans="1:4" x14ac:dyDescent="0.35">
      <c r="A38" s="9" t="s">
        <v>69</v>
      </c>
      <c r="B38" s="10" t="s">
        <v>70</v>
      </c>
    </row>
    <row r="40" spans="1:4" x14ac:dyDescent="0.35">
      <c r="A40" s="9" t="s">
        <v>85</v>
      </c>
      <c r="B40" s="10" t="s">
        <v>86</v>
      </c>
    </row>
    <row r="42" spans="1:4" x14ac:dyDescent="0.35">
      <c r="A42" s="9" t="s">
        <v>87</v>
      </c>
      <c r="B42" t="s">
        <v>88</v>
      </c>
    </row>
    <row r="43" spans="1:4" x14ac:dyDescent="0.35">
      <c r="B43" s="19" t="s">
        <v>89</v>
      </c>
    </row>
  </sheetData>
  <hyperlinks>
    <hyperlink ref="B43" r:id="rId1" xr:uid="{2A7FBC66-63F2-47CA-9BF1-FD0FFAA013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782F-8D17-4EF4-99CE-CD250CCA5820}">
  <dimension ref="A1:R22"/>
  <sheetViews>
    <sheetView showGridLines="0" zoomScaleNormal="100" workbookViewId="0">
      <selection activeCell="J3" sqref="J3"/>
    </sheetView>
  </sheetViews>
  <sheetFormatPr defaultRowHeight="14.5" x14ac:dyDescent="0.35"/>
  <cols>
    <col min="1" max="1" width="9.81640625" customWidth="1"/>
    <col min="2" max="2" width="6.81640625" customWidth="1"/>
    <col min="3" max="3" width="12.1796875" customWidth="1"/>
    <col min="4" max="5" width="11.08984375" customWidth="1"/>
    <col min="6" max="6" width="22.7265625" customWidth="1"/>
    <col min="7" max="7" width="22.54296875" customWidth="1"/>
    <col min="8" max="8" width="28.1796875" customWidth="1" collapsed="1"/>
    <col min="9" max="9" width="28.1796875" customWidth="1"/>
    <col min="10" max="10" width="12.81640625" customWidth="1"/>
    <col min="11" max="12" width="15.36328125" customWidth="1"/>
    <col min="13" max="13" width="15.36328125" bestFit="1" customWidth="1"/>
    <col min="14" max="14" width="8.453125" customWidth="1"/>
    <col min="15" max="15" width="14" bestFit="1" customWidth="1"/>
    <col min="16" max="16" width="15.81640625" bestFit="1" customWidth="1"/>
    <col min="17" max="17" width="23.6328125" customWidth="1"/>
    <col min="18" max="18" width="15.36328125" customWidth="1"/>
  </cols>
  <sheetData>
    <row r="1" spans="1:18" ht="16" thickBot="1" x14ac:dyDescent="0.4">
      <c r="A1" s="20" t="s">
        <v>32</v>
      </c>
      <c r="B1" s="21"/>
      <c r="C1" s="21"/>
      <c r="D1" s="21"/>
      <c r="E1" s="21"/>
      <c r="F1" s="21"/>
      <c r="G1" s="22"/>
      <c r="H1" s="20" t="s">
        <v>33</v>
      </c>
      <c r="I1" s="21"/>
      <c r="J1" s="21"/>
      <c r="K1" s="21"/>
      <c r="L1" s="21"/>
      <c r="M1" s="21"/>
      <c r="N1" s="22"/>
      <c r="O1" s="23" t="s">
        <v>34</v>
      </c>
      <c r="P1" s="23"/>
      <c r="Q1" s="24" t="s">
        <v>35</v>
      </c>
      <c r="R1" s="25"/>
    </row>
    <row r="2" spans="1:18" x14ac:dyDescent="0.35">
      <c r="A2" t="s">
        <v>0</v>
      </c>
      <c r="B2" t="s">
        <v>1</v>
      </c>
      <c r="C2" t="s">
        <v>24</v>
      </c>
      <c r="D2" t="s">
        <v>25</v>
      </c>
      <c r="E2" t="s">
        <v>2</v>
      </c>
      <c r="F2" t="s">
        <v>36</v>
      </c>
      <c r="G2" t="s">
        <v>30</v>
      </c>
      <c r="H2" t="s">
        <v>44</v>
      </c>
      <c r="I2" t="s">
        <v>4</v>
      </c>
      <c r="J2" t="s">
        <v>11</v>
      </c>
      <c r="K2" t="s">
        <v>3</v>
      </c>
      <c r="L2" t="s">
        <v>9</v>
      </c>
      <c r="M2" t="s">
        <v>42</v>
      </c>
      <c r="N2" t="s">
        <v>10</v>
      </c>
      <c r="O2" t="s">
        <v>5</v>
      </c>
      <c r="P2" t="s">
        <v>6</v>
      </c>
      <c r="Q2" t="s">
        <v>7</v>
      </c>
      <c r="R2" t="s">
        <v>8</v>
      </c>
    </row>
    <row r="3" spans="1:18" x14ac:dyDescent="0.35">
      <c r="A3" s="6">
        <v>44933</v>
      </c>
      <c r="B3" t="str">
        <f>TEXT(A3,"ddd")</f>
        <v>Sat</v>
      </c>
      <c r="C3" s="7">
        <v>0.75</v>
      </c>
      <c r="D3" s="7">
        <v>0.82291666666666663</v>
      </c>
      <c r="E3" s="7">
        <v>1.3194444444444444E-2</v>
      </c>
      <c r="F3" s="2">
        <f>HOUR(Table28[[#This Row],[Duration (time format)]])+MINUTE(Table28[[#This Row],[Duration (time format)]])/60</f>
        <v>1.4333333333333333</v>
      </c>
      <c r="G3" s="1">
        <f>D3-C3-Table28[[#This Row],[Break]]</f>
        <v>5.9722222222222184E-2</v>
      </c>
      <c r="H3" s="7" t="s">
        <v>12</v>
      </c>
      <c r="I3" s="8" t="s">
        <v>73</v>
      </c>
      <c r="J3" s="8" t="s">
        <v>75</v>
      </c>
      <c r="K3" s="8"/>
      <c r="L3" s="8">
        <v>0</v>
      </c>
      <c r="M3" s="8">
        <v>500</v>
      </c>
      <c r="N3">
        <f>Table28[[#This Row],[Words at end]]-Table28[[#This Row],[Words at start]]</f>
        <v>500</v>
      </c>
      <c r="O3" s="8" t="s">
        <v>13</v>
      </c>
      <c r="P3" s="8">
        <v>0</v>
      </c>
      <c r="Q3" s="8" t="s">
        <v>14</v>
      </c>
      <c r="R3" s="8"/>
    </row>
    <row r="4" spans="1:18" x14ac:dyDescent="0.35">
      <c r="A4" s="6">
        <v>44934</v>
      </c>
      <c r="B4" t="str">
        <f t="shared" ref="B4:B5" si="0">TEXT(A4,"ddd")</f>
        <v>Sun</v>
      </c>
      <c r="C4" s="7">
        <v>0.82291666666666663</v>
      </c>
      <c r="D4" s="7">
        <v>0.86458333333333337</v>
      </c>
      <c r="E4" s="7">
        <v>0</v>
      </c>
      <c r="F4" s="2">
        <f>HOUR(Table28[[#This Row],[Duration (time format)]])+MINUTE(Table28[[#This Row],[Duration (time format)]])/60</f>
        <v>1</v>
      </c>
      <c r="G4" s="1">
        <f>D4-C4-Table28[[#This Row],[Break]]</f>
        <v>4.1666666666666741E-2</v>
      </c>
      <c r="H4" s="7" t="s">
        <v>12</v>
      </c>
      <c r="I4" s="8" t="s">
        <v>73</v>
      </c>
      <c r="J4" s="8" t="s">
        <v>75</v>
      </c>
      <c r="K4" s="8"/>
      <c r="L4" s="8">
        <v>500</v>
      </c>
      <c r="M4" s="8">
        <v>550</v>
      </c>
      <c r="N4">
        <f>Table28[[#This Row],[Words at end]]-Table28[[#This Row],[Words at start]]</f>
        <v>50</v>
      </c>
      <c r="O4" s="8" t="s">
        <v>17</v>
      </c>
      <c r="P4" s="8">
        <v>50</v>
      </c>
      <c r="Q4" s="8" t="s">
        <v>16</v>
      </c>
      <c r="R4" s="8"/>
    </row>
    <row r="5" spans="1:18" x14ac:dyDescent="0.35">
      <c r="A5" s="6">
        <v>44935</v>
      </c>
      <c r="B5" t="str">
        <f t="shared" si="0"/>
        <v>Mon</v>
      </c>
      <c r="C5" s="7">
        <v>0.75</v>
      </c>
      <c r="D5" s="7">
        <v>0.79166666666666663</v>
      </c>
      <c r="E5" s="7">
        <v>0</v>
      </c>
      <c r="F5" s="2">
        <f>HOUR(Table28[[#This Row],[Duration (time format)]])+MINUTE(Table28[[#This Row],[Duration (time format)]])/60</f>
        <v>1</v>
      </c>
      <c r="G5" s="1">
        <f>D5-C5-Table28[[#This Row],[Break]]</f>
        <v>4.166666666666663E-2</v>
      </c>
      <c r="H5" s="7" t="s">
        <v>12</v>
      </c>
      <c r="I5" s="8" t="s">
        <v>73</v>
      </c>
      <c r="J5" s="8" t="s">
        <v>75</v>
      </c>
      <c r="K5" s="8"/>
      <c r="L5" s="8">
        <v>550</v>
      </c>
      <c r="M5" s="8">
        <v>900</v>
      </c>
      <c r="N5">
        <f>Table28[[#This Row],[Words at end]]-Table28[[#This Row],[Words at start]]</f>
        <v>350</v>
      </c>
      <c r="O5" s="8" t="s">
        <v>13</v>
      </c>
      <c r="P5" s="8">
        <v>0</v>
      </c>
      <c r="Q5" s="8" t="s">
        <v>14</v>
      </c>
      <c r="R5" s="8"/>
    </row>
    <row r="6" spans="1:18" x14ac:dyDescent="0.35">
      <c r="A6" s="15">
        <v>44936</v>
      </c>
      <c r="B6" t="str">
        <f>TEXT(A6,"ddd")</f>
        <v>Tue</v>
      </c>
      <c r="C6" s="16">
        <v>0.41666666666666669</v>
      </c>
      <c r="D6" s="16">
        <v>0.5</v>
      </c>
      <c r="E6" s="16">
        <v>2.0833333333333332E-2</v>
      </c>
      <c r="F6" s="2">
        <f>HOUR(Table28[[#This Row],[Duration (time format)]])+MINUTE(Table28[[#This Row],[Duration (time format)]])/60</f>
        <v>1.5</v>
      </c>
      <c r="G6" s="1">
        <f>D6-C6-Table28[[#This Row],[Break]]</f>
        <v>6.2499999999999986E-2</v>
      </c>
      <c r="H6" s="16" t="s">
        <v>12</v>
      </c>
      <c r="I6" s="17" t="s">
        <v>74</v>
      </c>
      <c r="J6" s="17" t="s">
        <v>76</v>
      </c>
      <c r="K6" s="17"/>
      <c r="L6" s="17">
        <v>900</v>
      </c>
      <c r="M6" s="17">
        <v>1250</v>
      </c>
      <c r="N6">
        <f>Table28[[#This Row],[Words at end]]-Table28[[#This Row],[Words at start]]</f>
        <v>350</v>
      </c>
      <c r="O6" s="17" t="s">
        <v>17</v>
      </c>
      <c r="P6" s="17">
        <v>50</v>
      </c>
      <c r="Q6" s="17" t="s">
        <v>14</v>
      </c>
      <c r="R6" s="17"/>
    </row>
    <row r="22" spans="9:9" x14ac:dyDescent="0.35">
      <c r="I22" t="s">
        <v>31</v>
      </c>
    </row>
  </sheetData>
  <mergeCells count="4">
    <mergeCell ref="A1:G1"/>
    <mergeCell ref="H1:N1"/>
    <mergeCell ref="O1:P1"/>
    <mergeCell ref="Q1:R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A6ED-4083-4AD6-87EA-4999AF0CC6CC}">
  <dimension ref="A2:E6"/>
  <sheetViews>
    <sheetView showGridLines="0" workbookViewId="0">
      <selection activeCell="D31" sqref="D31"/>
    </sheetView>
  </sheetViews>
  <sheetFormatPr defaultRowHeight="14.5" x14ac:dyDescent="0.35"/>
  <cols>
    <col min="1" max="1" width="10.7265625" bestFit="1" customWidth="1"/>
    <col min="2" max="2" width="14.54296875" bestFit="1" customWidth="1"/>
    <col min="3" max="3" width="19.54296875" bestFit="1" customWidth="1"/>
    <col min="4" max="4" width="28.7265625" bestFit="1" customWidth="1"/>
    <col min="5" max="5" width="9" bestFit="1" customWidth="1"/>
  </cols>
  <sheetData>
    <row r="2" spans="1:5" x14ac:dyDescent="0.35">
      <c r="A2" t="s">
        <v>79</v>
      </c>
    </row>
    <row r="4" spans="1:5" x14ac:dyDescent="0.35">
      <c r="A4" s="14" t="s">
        <v>4</v>
      </c>
      <c r="B4" t="s">
        <v>84</v>
      </c>
      <c r="C4" t="s">
        <v>83</v>
      </c>
      <c r="D4" t="s">
        <v>82</v>
      </c>
      <c r="E4" t="s">
        <v>80</v>
      </c>
    </row>
    <row r="5" spans="1:5" x14ac:dyDescent="0.35">
      <c r="A5" s="3" t="s">
        <v>12</v>
      </c>
      <c r="B5" s="4">
        <v>4</v>
      </c>
      <c r="C5" s="18">
        <v>4.9333333333333336</v>
      </c>
      <c r="D5" s="18">
        <v>1.2333333333333334</v>
      </c>
      <c r="E5" s="4">
        <v>100</v>
      </c>
    </row>
    <row r="6" spans="1:5" x14ac:dyDescent="0.35">
      <c r="A6" s="3" t="s">
        <v>20</v>
      </c>
      <c r="B6" s="4">
        <v>4</v>
      </c>
      <c r="C6" s="18">
        <v>4.9333333333333336</v>
      </c>
      <c r="D6" s="18">
        <v>1.2333333333333334</v>
      </c>
      <c r="E6" s="4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FFC21-E18B-42B7-A4C6-1198343115D6}">
  <dimension ref="A2:C7"/>
  <sheetViews>
    <sheetView showGridLines="0" workbookViewId="0">
      <selection activeCell="C19" sqref="C19"/>
    </sheetView>
  </sheetViews>
  <sheetFormatPr defaultRowHeight="14.5" x14ac:dyDescent="0.35"/>
  <cols>
    <col min="1" max="1" width="24.26953125" bestFit="1" customWidth="1"/>
    <col min="2" max="2" width="14.81640625" bestFit="1" customWidth="1"/>
    <col min="3" max="3" width="12.90625" bestFit="1" customWidth="1"/>
  </cols>
  <sheetData>
    <row r="2" spans="1:3" x14ac:dyDescent="0.35">
      <c r="A2" t="s">
        <v>79</v>
      </c>
    </row>
    <row r="4" spans="1:3" x14ac:dyDescent="0.35">
      <c r="A4" s="14" t="s">
        <v>4</v>
      </c>
      <c r="B4" t="s">
        <v>78</v>
      </c>
      <c r="C4" t="s">
        <v>77</v>
      </c>
    </row>
    <row r="5" spans="1:3" x14ac:dyDescent="0.35">
      <c r="A5" s="3" t="s">
        <v>73</v>
      </c>
      <c r="B5" s="5">
        <v>0.69594594594594594</v>
      </c>
      <c r="C5" s="18">
        <v>3.4333333333333336</v>
      </c>
    </row>
    <row r="6" spans="1:3" x14ac:dyDescent="0.35">
      <c r="A6" s="3" t="s">
        <v>74</v>
      </c>
      <c r="B6" s="5">
        <v>0.30405405405405406</v>
      </c>
      <c r="C6" s="18">
        <v>1.5</v>
      </c>
    </row>
    <row r="7" spans="1:3" x14ac:dyDescent="0.35">
      <c r="A7" s="3" t="s">
        <v>20</v>
      </c>
      <c r="B7" s="5">
        <v>1</v>
      </c>
      <c r="C7" s="18">
        <v>4.9333333333333336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0B5B-975B-4305-B1F3-B6AD7B3D5FEB}">
  <dimension ref="A2:C7"/>
  <sheetViews>
    <sheetView showGridLines="0" workbookViewId="0">
      <selection activeCell="B20" sqref="B20"/>
    </sheetView>
  </sheetViews>
  <sheetFormatPr defaultRowHeight="14.5" x14ac:dyDescent="0.35"/>
  <cols>
    <col min="1" max="1" width="10.7265625" bestFit="1" customWidth="1"/>
    <col min="2" max="2" width="14.81640625" bestFit="1" customWidth="1"/>
    <col min="3" max="3" width="12.90625" bestFit="1" customWidth="1"/>
  </cols>
  <sheetData>
    <row r="2" spans="1:3" x14ac:dyDescent="0.35">
      <c r="A2" t="s">
        <v>79</v>
      </c>
    </row>
    <row r="4" spans="1:3" x14ac:dyDescent="0.35">
      <c r="A4" s="14" t="s">
        <v>4</v>
      </c>
      <c r="B4" t="s">
        <v>78</v>
      </c>
      <c r="C4" t="s">
        <v>77</v>
      </c>
    </row>
    <row r="5" spans="1:3" x14ac:dyDescent="0.35">
      <c r="A5" s="3" t="s">
        <v>16</v>
      </c>
      <c r="B5" s="5">
        <v>0.20270270270270269</v>
      </c>
      <c r="C5" s="18">
        <v>1</v>
      </c>
    </row>
    <row r="6" spans="1:3" x14ac:dyDescent="0.35">
      <c r="A6" s="3" t="s">
        <v>14</v>
      </c>
      <c r="B6" s="5">
        <v>0.79729729729729726</v>
      </c>
      <c r="C6" s="18">
        <v>3.9333333333333336</v>
      </c>
    </row>
    <row r="7" spans="1:3" x14ac:dyDescent="0.35">
      <c r="A7" s="3" t="s">
        <v>20</v>
      </c>
      <c r="B7" s="5">
        <v>1</v>
      </c>
      <c r="C7" s="18">
        <v>4.9333333333333336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55B7-FCD9-4EA4-AFA3-D3437FC7ACA6}">
  <dimension ref="A2:C9"/>
  <sheetViews>
    <sheetView showGridLines="0" workbookViewId="0">
      <selection activeCell="B20" sqref="B20"/>
    </sheetView>
  </sheetViews>
  <sheetFormatPr defaultRowHeight="14.5" x14ac:dyDescent="0.35"/>
  <cols>
    <col min="1" max="1" width="10.7265625" bestFit="1" customWidth="1"/>
    <col min="2" max="2" width="14.81640625" bestFit="1" customWidth="1"/>
    <col min="3" max="3" width="12.90625" bestFit="1" customWidth="1"/>
  </cols>
  <sheetData>
    <row r="2" spans="1:3" x14ac:dyDescent="0.35">
      <c r="A2" t="s">
        <v>79</v>
      </c>
    </row>
    <row r="4" spans="1:3" x14ac:dyDescent="0.35">
      <c r="A4" s="14" t="s">
        <v>4</v>
      </c>
      <c r="B4" t="s">
        <v>78</v>
      </c>
      <c r="C4" t="s">
        <v>77</v>
      </c>
    </row>
    <row r="5" spans="1:3" x14ac:dyDescent="0.35">
      <c r="A5" s="3" t="s">
        <v>21</v>
      </c>
      <c r="B5" s="5">
        <v>0.20270270270270269</v>
      </c>
      <c r="C5" s="18">
        <v>1</v>
      </c>
    </row>
    <row r="6" spans="1:3" x14ac:dyDescent="0.35">
      <c r="A6" s="3" t="s">
        <v>22</v>
      </c>
      <c r="B6" s="5">
        <v>0.30405405405405406</v>
      </c>
      <c r="C6" s="18">
        <v>1.5</v>
      </c>
    </row>
    <row r="7" spans="1:3" x14ac:dyDescent="0.35">
      <c r="A7" s="3" t="s">
        <v>23</v>
      </c>
      <c r="B7" s="5">
        <v>0.29054054054054052</v>
      </c>
      <c r="C7" s="18">
        <v>1.4333333333333333</v>
      </c>
    </row>
    <row r="8" spans="1:3" x14ac:dyDescent="0.35">
      <c r="A8" s="3" t="s">
        <v>18</v>
      </c>
      <c r="B8" s="5">
        <v>0.20270270270270269</v>
      </c>
      <c r="C8" s="18">
        <v>1</v>
      </c>
    </row>
    <row r="9" spans="1:3" x14ac:dyDescent="0.35">
      <c r="A9" s="3" t="s">
        <v>20</v>
      </c>
      <c r="B9" s="5">
        <v>1</v>
      </c>
      <c r="C9" s="18">
        <v>4.9333333333333336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FD90-39CB-4086-8708-E140AD2CDC82}">
  <dimension ref="A2:D7"/>
  <sheetViews>
    <sheetView showGridLines="0" workbookViewId="0">
      <selection activeCell="H24" sqref="H24"/>
    </sheetView>
  </sheetViews>
  <sheetFormatPr defaultRowHeight="14.5" x14ac:dyDescent="0.35"/>
  <cols>
    <col min="1" max="1" width="10.7265625" bestFit="1" customWidth="1"/>
    <col min="2" max="2" width="14.81640625" bestFit="1" customWidth="1"/>
    <col min="3" max="3" width="12.90625" bestFit="1" customWidth="1"/>
    <col min="4" max="4" width="15.90625" bestFit="1" customWidth="1"/>
  </cols>
  <sheetData>
    <row r="2" spans="1:4" x14ac:dyDescent="0.35">
      <c r="A2" t="s">
        <v>79</v>
      </c>
    </row>
    <row r="4" spans="1:4" x14ac:dyDescent="0.35">
      <c r="A4" s="14" t="s">
        <v>4</v>
      </c>
      <c r="B4" t="s">
        <v>78</v>
      </c>
      <c r="C4" t="s">
        <v>77</v>
      </c>
      <c r="D4" t="s">
        <v>81</v>
      </c>
    </row>
    <row r="5" spans="1:4" x14ac:dyDescent="0.35">
      <c r="A5" s="3" t="s">
        <v>17</v>
      </c>
      <c r="B5" s="5">
        <v>0.50675675675675669</v>
      </c>
      <c r="C5" s="18">
        <v>2.5</v>
      </c>
      <c r="D5" s="4">
        <v>100</v>
      </c>
    </row>
    <row r="6" spans="1:4" x14ac:dyDescent="0.35">
      <c r="A6" s="3" t="s">
        <v>13</v>
      </c>
      <c r="B6" s="5">
        <v>0.49324324324324326</v>
      </c>
      <c r="C6" s="18">
        <v>2.4333333333333336</v>
      </c>
      <c r="D6" s="4">
        <v>0</v>
      </c>
    </row>
    <row r="7" spans="1:4" x14ac:dyDescent="0.35">
      <c r="A7" s="3" t="s">
        <v>20</v>
      </c>
      <c r="B7" s="5">
        <v>1</v>
      </c>
      <c r="C7" s="18">
        <v>4.9333333333333336</v>
      </c>
      <c r="D7" s="4">
        <v>100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Input</vt:lpstr>
      <vt:lpstr>Report - general</vt:lpstr>
      <vt:lpstr>Report - sections</vt:lpstr>
      <vt:lpstr>Report - productivity</vt:lpstr>
      <vt:lpstr>Report - days</vt:lpstr>
      <vt:lpstr>Report -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Dissertation time tracker</dc:title>
  <dc:creator>Wilton Antonio</dc:creator>
  <cp:keywords>Educational Research</cp:keywords>
  <cp:lastModifiedBy>Wilton Antonio</cp:lastModifiedBy>
  <dcterms:created xsi:type="dcterms:W3CDTF">2023-01-07T11:12:53Z</dcterms:created>
  <dcterms:modified xsi:type="dcterms:W3CDTF">2023-01-10T09:54:37Z</dcterms:modified>
</cp:coreProperties>
</file>